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filterPrivacy="1" codeName="Ten_skoroszyt" defaultThemeVersion="166925"/>
  <xr:revisionPtr revIDLastSave="0" documentId="13_ncr:1_{49C8D83F-5F90-49CA-803C-28B259039C48}" xr6:coauthVersionLast="43" xr6:coauthVersionMax="43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ev_HiddenInfo" sheetId="1" state="veryHidden" r:id="rId1"/>
    <sheet name="Arkusz1" sheetId="3" r:id="rId2"/>
  </sheets>
  <definedNames>
    <definedName name="a">Arkusz1!$A$21</definedName>
    <definedName name="b">Arkusz1!$B$21</definedName>
    <definedName name="c_">Arkusz1!$C$21</definedName>
    <definedName name="d">Arkusz1!$D$21</definedName>
    <definedName name="solver_adj" localSheetId="1" hidden="1">Arkusz1!$A$21,Arkusz1!$B$21,Arkusz1!$C$21,Arkusz1!$D$21</definedName>
    <definedName name="solver_cvg" localSheetId="1" hidden="1">0.001</definedName>
    <definedName name="solver_drv" localSheetId="1" hidden="1">1</definedName>
    <definedName name="solver_eng" localSheetId="1" hidden="1">1</definedName>
    <definedName name="solver_est" localSheetId="1" hidden="1">1</definedName>
    <definedName name="solver_itr" localSheetId="1" hidden="1">100</definedName>
    <definedName name="solver_lhs1" localSheetId="1" hidden="1">Arkusz1!$A$21:$D$21</definedName>
    <definedName name="solver_lhs2" localSheetId="1" hidden="1">Arkusz1!$A$21</definedName>
    <definedName name="solver_lhs3" localSheetId="1" hidden="1">Arkusz1!$B$21</definedName>
    <definedName name="solver_lhs4" localSheetId="1" hidden="1">Arkusz1!$C$21</definedName>
    <definedName name="solver_lhs5" localSheetId="1" hidden="1">Arkusz1!$D$21</definedName>
    <definedName name="solver_lin" localSheetId="1" hidden="1">2</definedName>
    <definedName name="solver_mip" localSheetId="1" hidden="1">2147483647</definedName>
    <definedName name="solver_mni" localSheetId="1" hidden="1">30</definedName>
    <definedName name="solver_mrt" localSheetId="1" hidden="1">0.075</definedName>
    <definedName name="solver_msl" localSheetId="1" hidden="1">2</definedName>
    <definedName name="solver_neg" localSheetId="1" hidden="1">2</definedName>
    <definedName name="solver_nod" localSheetId="1" hidden="1">2147483647</definedName>
    <definedName name="solver_num" localSheetId="1" hidden="1">5</definedName>
    <definedName name="solver_nwt" localSheetId="1" hidden="1">1</definedName>
    <definedName name="solver_opt" localSheetId="1" hidden="1">Arkusz1!$D$18</definedName>
    <definedName name="solver_pre" localSheetId="1" hidden="1">0.000001</definedName>
    <definedName name="solver_rbv" localSheetId="1" hidden="1">1</definedName>
    <definedName name="solver_rel1" localSheetId="1" hidden="1">3</definedName>
    <definedName name="solver_rel2" localSheetId="1" hidden="1">1</definedName>
    <definedName name="solver_rel3" localSheetId="1" hidden="1">1</definedName>
    <definedName name="solver_rel4" localSheetId="1" hidden="1">1</definedName>
    <definedName name="solver_rel5" localSheetId="1" hidden="1">1</definedName>
    <definedName name="solver_rhs1" localSheetId="1" hidden="1">0</definedName>
    <definedName name="solver_rhs2" localSheetId="1" hidden="1">50</definedName>
    <definedName name="solver_rhs3" localSheetId="1" hidden="1">200</definedName>
    <definedName name="solver_rhs4" localSheetId="1" hidden="1">5</definedName>
    <definedName name="solver_rhs5" localSheetId="1" hidden="1">1000000</definedName>
    <definedName name="solver_rlx" localSheetId="1" hidden="1">1</definedName>
    <definedName name="solver_rsd" localSheetId="1" hidden="1">0</definedName>
    <definedName name="solver_scl" localSheetId="1" hidden="1">2</definedName>
    <definedName name="solver_sho" localSheetId="1" hidden="1">2</definedName>
    <definedName name="solver_ssz" localSheetId="1" hidden="1">100</definedName>
    <definedName name="solver_tim" localSheetId="1" hidden="1">100</definedName>
    <definedName name="solver_tmp" localSheetId="1" hidden="1">0</definedName>
    <definedName name="solver_tol" localSheetId="1" hidden="1">0.05</definedName>
    <definedName name="solver_typ" localSheetId="1" hidden="1">2</definedName>
    <definedName name="solver_val" localSheetId="1" hidden="1">0</definedName>
    <definedName name="solver_ver" localSheetId="1" hidden="1">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6" i="3" l="1"/>
  <c r="C7" i="3"/>
  <c r="C8" i="3"/>
  <c r="C9" i="3"/>
  <c r="D9" i="3" s="1"/>
  <c r="C10" i="3"/>
  <c r="C11" i="3"/>
  <c r="C12" i="3"/>
  <c r="D12" i="3" s="1"/>
  <c r="C13" i="3"/>
  <c r="D13" i="3" s="1"/>
  <c r="C14" i="3"/>
  <c r="C15" i="3"/>
  <c r="C16" i="3"/>
  <c r="C17" i="3"/>
  <c r="D17" i="3" s="1"/>
  <c r="C5" i="3"/>
  <c r="D5" i="3" s="1"/>
  <c r="B1" i="1"/>
  <c r="H16" i="1"/>
  <c r="H17" i="1"/>
  <c r="H18" i="1"/>
  <c r="H19" i="1"/>
  <c r="D18" i="3" l="1"/>
</calcChain>
</file>

<file path=xl/sharedStrings.xml><?xml version="1.0" encoding="utf-8"?>
<sst xmlns="http://schemas.openxmlformats.org/spreadsheetml/2006/main" count="63" uniqueCount="59">
  <si>
    <t>Optimize</t>
  </si>
  <si>
    <t>MACROS</t>
  </si>
  <si>
    <t>FORMAT</t>
  </si>
  <si>
    <t>FindThe</t>
  </si>
  <si>
    <t>Start</t>
  </si>
  <si>
    <t>Stop Trials</t>
  </si>
  <si>
    <t>BeforeCalc</t>
  </si>
  <si>
    <t>Stop Minutes</t>
  </si>
  <si>
    <t>AfterCalc</t>
  </si>
  <si>
    <t>Stop Change</t>
  </si>
  <si>
    <t>EndTrial</t>
  </si>
  <si>
    <t>Stop Formula</t>
  </si>
  <si>
    <t>Finish</t>
  </si>
  <si>
    <t>Pop. Size</t>
  </si>
  <si>
    <t>Constraint</t>
  </si>
  <si>
    <t>UNUSED</t>
  </si>
  <si>
    <t>Seed</t>
  </si>
  <si>
    <t>Up. Display</t>
  </si>
  <si>
    <t>PauseOnErr</t>
  </si>
  <si>
    <t>Solver</t>
  </si>
  <si>
    <t>Graph</t>
  </si>
  <si>
    <t>#Chrom.</t>
  </si>
  <si>
    <t>#Const.</t>
  </si>
  <si>
    <t>Meth+OtherOps</t>
  </si>
  <si>
    <t>Mut.+Op</t>
  </si>
  <si>
    <t>Cross+Op</t>
  </si>
  <si>
    <t>Descr.</t>
  </si>
  <si>
    <t>TimeBlocks</t>
  </si>
  <si>
    <t>Const</t>
  </si>
  <si>
    <t>#Ranges</t>
  </si>
  <si>
    <t>Range</t>
  </si>
  <si>
    <t>Min</t>
  </si>
  <si>
    <t>Max</t>
  </si>
  <si>
    <t>Flags</t>
  </si>
  <si>
    <t>DEVEVAL</t>
  </si>
  <si>
    <t>EVAL</t>
  </si>
  <si>
    <t>Type</t>
  </si>
  <si>
    <t>Entry M.</t>
  </si>
  <si>
    <t>Form.</t>
  </si>
  <si>
    <t>Description</t>
  </si>
  <si>
    <t>LeftVal</t>
  </si>
  <si>
    <t>LeftOp</t>
  </si>
  <si>
    <t>Ref.</t>
  </si>
  <si>
    <t>RightOp</t>
  </si>
  <si>
    <t>RightVal</t>
  </si>
  <si>
    <t>PenaltyFct</t>
  </si>
  <si>
    <t>Unused</t>
  </si>
  <si>
    <t>RECIPE</t>
  </si>
  <si>
    <t>False,False,False</t>
  </si>
  <si>
    <t>a</t>
  </si>
  <si>
    <t>b</t>
  </si>
  <si>
    <t>c</t>
  </si>
  <si>
    <t>d</t>
  </si>
  <si>
    <t>Współczynniki</t>
  </si>
  <si>
    <t>Sprzedaż</t>
  </si>
  <si>
    <t>Prognoza</t>
  </si>
  <si>
    <t>Kontakty
handlowe</t>
  </si>
  <si>
    <t>Kwadrat
błędu</t>
  </si>
  <si>
    <t>Suma kwadratów błędów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</si>
</sst>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2" x14ac:knownFonts="1">
    <font>
      <sz val="10"/>
      <name val="Arial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ck">
        <color indexed="64"/>
      </top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0" fontId="1" fillId="0" borderId="0" xfId="0" applyFont="1"/>
    <xf numFmtId="0" fontId="1" fillId="0" borderId="0" xfId="0" applyFont="1" applyAlignment="1">
      <alignment horizontal="right"/>
    </xf>
    <xf numFmtId="164" fontId="0" fillId="0" borderId="0" xfId="0" applyNumberFormat="1"/>
    <xf numFmtId="0" fontId="1" fillId="0" borderId="0" xfId="0" applyFont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Sprzedaż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Arkusz1!$C$4</c:f>
              <c:strCache>
                <c:ptCount val="1"/>
                <c:pt idx="0">
                  <c:v>Prognoza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Arkusz1!$A$5:$A$17</c:f>
              <c:numCache>
                <c:formatCode>General</c:formatCode>
                <c:ptCount val="13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175</c:v>
                </c:pt>
                <c:pt idx="5">
                  <c:v>225</c:v>
                </c:pt>
                <c:pt idx="6">
                  <c:v>275</c:v>
                </c:pt>
                <c:pt idx="7">
                  <c:v>350</c:v>
                </c:pt>
                <c:pt idx="8">
                  <c:v>525</c:v>
                </c:pt>
                <c:pt idx="9">
                  <c:v>1000</c:v>
                </c:pt>
                <c:pt idx="10">
                  <c:v>1500</c:v>
                </c:pt>
                <c:pt idx="11">
                  <c:v>2000</c:v>
                </c:pt>
                <c:pt idx="12">
                  <c:v>3500</c:v>
                </c:pt>
              </c:numCache>
            </c:numRef>
          </c:xVal>
          <c:yVal>
            <c:numRef>
              <c:f>Arkusz1!$C$5:$C$17</c:f>
              <c:numCache>
                <c:formatCode>#.##0\.000</c:formatCode>
                <c:ptCount val="13"/>
                <c:pt idx="0">
                  <c:v>47.598226344594373</c:v>
                </c:pt>
                <c:pt idx="1">
                  <c:v>48.905019080882226</c:v>
                </c:pt>
                <c:pt idx="2">
                  <c:v>53.673045281812804</c:v>
                </c:pt>
                <c:pt idx="3">
                  <c:v>61.697003408998626</c:v>
                </c:pt>
                <c:pt idx="4">
                  <c:v>66.575532944326412</c:v>
                </c:pt>
                <c:pt idx="5">
                  <c:v>77.160086742908518</c:v>
                </c:pt>
                <c:pt idx="6">
                  <c:v>87.78788230586224</c:v>
                </c:pt>
                <c:pt idx="7">
                  <c:v>102.04377137516724</c:v>
                </c:pt>
                <c:pt idx="8">
                  <c:v>124.44748526759903</c:v>
                </c:pt>
                <c:pt idx="9">
                  <c:v>144.61701279657598</c:v>
                </c:pt>
                <c:pt idx="10">
                  <c:v>149.42347537247323</c:v>
                </c:pt>
                <c:pt idx="11">
                  <c:v>151.04209321450028</c:v>
                </c:pt>
                <c:pt idx="12">
                  <c:v>152.33458308918509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B2D-4D43-B59C-754F16E03A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3890000"/>
        <c:axId val="647642672"/>
      </c:scatterChart>
      <c:valAx>
        <c:axId val="383890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/>
                  <a:t>Kontakty handlowe</a:t>
                </a:r>
              </a:p>
            </c:rich>
          </c:tx>
          <c:layout>
            <c:manualLayout>
              <c:xMode val="edge"/>
              <c:yMode val="edge"/>
              <c:x val="0.40581824146981621"/>
              <c:y val="0.8786803732866724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647642672"/>
        <c:crosses val="autoZero"/>
        <c:crossBetween val="midCat"/>
      </c:valAx>
      <c:valAx>
        <c:axId val="647642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838900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3</xdr:row>
      <xdr:rowOff>0</xdr:rowOff>
    </xdr:from>
    <xdr:to>
      <xdr:col>13</xdr:col>
      <xdr:colOff>0</xdr:colOff>
      <xdr:row>20</xdr:row>
      <xdr:rowOff>180974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1D3CDB79-DA78-4230-B09C-F60202EA6D4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1:BH19"/>
  <sheetViews>
    <sheetView workbookViewId="0"/>
  </sheetViews>
  <sheetFormatPr defaultColWidth="10.7109375" defaultRowHeight="12.75" x14ac:dyDescent="0.2"/>
  <cols>
    <col min="1" max="1" width="11.7109375" customWidth="1"/>
    <col min="5" max="5" width="12.7109375" customWidth="1"/>
    <col min="12" max="47" width="10.7109375" hidden="1" customWidth="1"/>
  </cols>
  <sheetData>
    <row r="1" spans="1:60" x14ac:dyDescent="0.2">
      <c r="A1" t="s">
        <v>0</v>
      </c>
      <c r="B1" t="e">
        <f>#REF!</f>
        <v>#REF!</v>
      </c>
      <c r="F1" t="s">
        <v>1</v>
      </c>
      <c r="I1" t="s">
        <v>2</v>
      </c>
      <c r="J1">
        <v>3</v>
      </c>
    </row>
    <row r="2" spans="1:60" x14ac:dyDescent="0.2">
      <c r="A2" t="s">
        <v>3</v>
      </c>
      <c r="B2">
        <v>1</v>
      </c>
      <c r="C2">
        <v>0</v>
      </c>
      <c r="F2" t="s">
        <v>4</v>
      </c>
      <c r="G2" t="b">
        <v>0</v>
      </c>
    </row>
    <row r="3" spans="1:60" x14ac:dyDescent="0.2">
      <c r="A3" t="s">
        <v>5</v>
      </c>
      <c r="B3" t="b">
        <v>0</v>
      </c>
      <c r="C3">
        <v>1000</v>
      </c>
      <c r="F3" t="s">
        <v>6</v>
      </c>
      <c r="G3" t="b">
        <v>0</v>
      </c>
    </row>
    <row r="4" spans="1:60" x14ac:dyDescent="0.2">
      <c r="A4" t="s">
        <v>7</v>
      </c>
      <c r="B4" t="b">
        <v>1</v>
      </c>
      <c r="C4">
        <v>5</v>
      </c>
      <c r="F4" t="s">
        <v>8</v>
      </c>
      <c r="G4" t="b">
        <v>0</v>
      </c>
    </row>
    <row r="5" spans="1:60" x14ac:dyDescent="0.2">
      <c r="A5" t="s">
        <v>9</v>
      </c>
      <c r="B5" t="b">
        <v>0</v>
      </c>
      <c r="C5">
        <v>100</v>
      </c>
      <c r="D5">
        <v>1</v>
      </c>
      <c r="E5" t="b">
        <v>1</v>
      </c>
      <c r="F5" t="s">
        <v>10</v>
      </c>
      <c r="G5" t="b">
        <v>0</v>
      </c>
    </row>
    <row r="6" spans="1:60" x14ac:dyDescent="0.2">
      <c r="A6" t="s">
        <v>11</v>
      </c>
      <c r="B6" t="b">
        <v>0</v>
      </c>
      <c r="F6" t="s">
        <v>12</v>
      </c>
      <c r="G6" t="b">
        <v>0</v>
      </c>
    </row>
    <row r="7" spans="1:60" x14ac:dyDescent="0.2">
      <c r="A7" t="s">
        <v>13</v>
      </c>
      <c r="B7">
        <v>50</v>
      </c>
    </row>
    <row r="8" spans="1:60" x14ac:dyDescent="0.2">
      <c r="A8" t="s">
        <v>14</v>
      </c>
      <c r="B8" t="s">
        <v>15</v>
      </c>
      <c r="F8" t="s">
        <v>16</v>
      </c>
      <c r="G8" t="b">
        <v>1</v>
      </c>
      <c r="H8">
        <v>1</v>
      </c>
    </row>
    <row r="9" spans="1:60" x14ac:dyDescent="0.2">
      <c r="A9" t="s">
        <v>17</v>
      </c>
      <c r="B9">
        <v>1</v>
      </c>
    </row>
    <row r="10" spans="1:60" x14ac:dyDescent="0.2">
      <c r="A10" t="s">
        <v>18</v>
      </c>
      <c r="B10" t="b">
        <v>0</v>
      </c>
    </row>
    <row r="11" spans="1:60" x14ac:dyDescent="0.2">
      <c r="A11" t="s">
        <v>19</v>
      </c>
      <c r="B11" t="s">
        <v>15</v>
      </c>
    </row>
    <row r="12" spans="1:60" x14ac:dyDescent="0.2">
      <c r="A12" t="s">
        <v>20</v>
      </c>
      <c r="B12" t="b">
        <v>0</v>
      </c>
    </row>
    <row r="14" spans="1:60" ht="13.5" thickBot="1" x14ac:dyDescent="0.25">
      <c r="A14" t="s">
        <v>21</v>
      </c>
      <c r="B14">
        <v>1</v>
      </c>
      <c r="AX14" t="s">
        <v>22</v>
      </c>
      <c r="AY14">
        <v>0</v>
      </c>
    </row>
    <row r="15" spans="1:60" s="1" customFormat="1" ht="13.5" thickTop="1" x14ac:dyDescent="0.2">
      <c r="A15" s="1" t="s">
        <v>23</v>
      </c>
      <c r="B15" s="1" t="s">
        <v>24</v>
      </c>
      <c r="C15" s="1" t="s">
        <v>25</v>
      </c>
      <c r="D15" s="1" t="s">
        <v>26</v>
      </c>
      <c r="E15" s="1" t="s">
        <v>27</v>
      </c>
      <c r="F15" s="1" t="s">
        <v>28</v>
      </c>
      <c r="G15" s="1" t="s">
        <v>29</v>
      </c>
      <c r="H15" s="1" t="s">
        <v>30</v>
      </c>
      <c r="I15" s="1" t="s">
        <v>31</v>
      </c>
      <c r="J15" s="1" t="s">
        <v>32</v>
      </c>
      <c r="K15" s="1" t="s">
        <v>33</v>
      </c>
      <c r="AV15" s="1" t="s">
        <v>34</v>
      </c>
      <c r="AW15" s="1" t="s">
        <v>35</v>
      </c>
      <c r="AX15" s="1" t="s">
        <v>36</v>
      </c>
      <c r="AY15" s="1" t="s">
        <v>37</v>
      </c>
      <c r="AZ15" s="1" t="s">
        <v>38</v>
      </c>
      <c r="BA15" s="1" t="s">
        <v>39</v>
      </c>
      <c r="BB15" s="1" t="s">
        <v>40</v>
      </c>
      <c r="BC15" s="1" t="s">
        <v>41</v>
      </c>
      <c r="BD15" s="1" t="s">
        <v>42</v>
      </c>
      <c r="BE15" s="1" t="s">
        <v>43</v>
      </c>
      <c r="BF15" s="1" t="s">
        <v>44</v>
      </c>
      <c r="BG15" s="1" t="s">
        <v>45</v>
      </c>
      <c r="BH15" s="1" t="s">
        <v>46</v>
      </c>
    </row>
    <row r="16" spans="1:60" x14ac:dyDescent="0.2">
      <c r="A16" t="s">
        <v>47</v>
      </c>
      <c r="B16">
        <v>0.25</v>
      </c>
      <c r="C16">
        <v>0.5</v>
      </c>
      <c r="E16">
        <v>0</v>
      </c>
      <c r="G16">
        <v>4</v>
      </c>
      <c r="H16" t="e">
        <f>#REF!</f>
        <v>#REF!</v>
      </c>
      <c r="I16">
        <v>0</v>
      </c>
      <c r="J16">
        <v>100</v>
      </c>
      <c r="K16" t="s">
        <v>48</v>
      </c>
    </row>
    <row r="17" spans="8:11" x14ac:dyDescent="0.2">
      <c r="H17" t="e">
        <f>#REF!</f>
        <v>#REF!</v>
      </c>
      <c r="I17">
        <v>0</v>
      </c>
      <c r="J17">
        <v>300</v>
      </c>
      <c r="K17" t="s">
        <v>48</v>
      </c>
    </row>
    <row r="18" spans="8:11" x14ac:dyDescent="0.2">
      <c r="H18" t="e">
        <f>#REF!</f>
        <v>#REF!</v>
      </c>
      <c r="I18">
        <v>0</v>
      </c>
      <c r="J18">
        <v>10</v>
      </c>
      <c r="K18" t="s">
        <v>48</v>
      </c>
    </row>
    <row r="19" spans="8:11" x14ac:dyDescent="0.2">
      <c r="H19" t="e">
        <f>#REF!</f>
        <v>#REF!</v>
      </c>
      <c r="I19">
        <v>0</v>
      </c>
      <c r="J19">
        <v>1000000</v>
      </c>
      <c r="K19" t="s">
        <v>48</v>
      </c>
    </row>
  </sheetData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pageSetUpPr fitToPage="1"/>
  </sheetPr>
  <dimension ref="A1:D21"/>
  <sheetViews>
    <sheetView tabSelected="1" topLeftCell="A4" zoomScaleNormal="100" workbookViewId="0">
      <selection activeCell="G25" sqref="G25"/>
    </sheetView>
  </sheetViews>
  <sheetFormatPr defaultRowHeight="12.75" x14ac:dyDescent="0.2"/>
  <cols>
    <col min="1" max="2" width="10" style="2" customWidth="1"/>
    <col min="3" max="3" width="10.28515625" style="2" customWidth="1"/>
    <col min="4" max="4" width="11.5703125" style="2" customWidth="1"/>
    <col min="5" max="16384" width="9.140625" style="2"/>
  </cols>
  <sheetData>
    <row r="1" spans="1:4" customFormat="1" x14ac:dyDescent="0.2"/>
    <row r="4" spans="1:4" s="3" customFormat="1" ht="25.5" x14ac:dyDescent="0.2">
      <c r="A4" s="5" t="s">
        <v>56</v>
      </c>
      <c r="B4" s="2" t="s">
        <v>54</v>
      </c>
      <c r="C4" s="2" t="s">
        <v>55</v>
      </c>
      <c r="D4" s="5" t="s">
        <v>57</v>
      </c>
    </row>
    <row r="5" spans="1:4" x14ac:dyDescent="0.2">
      <c r="A5">
        <v>0</v>
      </c>
      <c r="B5">
        <v>47</v>
      </c>
      <c r="C5" s="4">
        <f t="shared" ref="C5:C17" si="0">a+((b-a)*A5^c_)/(d+A5^c_)</f>
        <v>47.598226344594373</v>
      </c>
      <c r="D5" s="4">
        <f>(B5-C5)^2</f>
        <v>0.35787475936674545</v>
      </c>
    </row>
    <row r="6" spans="1:4" x14ac:dyDescent="0.2">
      <c r="A6">
        <v>50</v>
      </c>
      <c r="B6"/>
      <c r="C6" s="4">
        <f t="shared" si="0"/>
        <v>48.905019080882226</v>
      </c>
      <c r="D6" s="4"/>
    </row>
    <row r="7" spans="1:4" x14ac:dyDescent="0.2">
      <c r="A7">
        <v>100</v>
      </c>
      <c r="B7"/>
      <c r="C7" s="4">
        <f t="shared" si="0"/>
        <v>53.673045281812804</v>
      </c>
      <c r="D7" s="4"/>
    </row>
    <row r="8" spans="1:4" x14ac:dyDescent="0.2">
      <c r="A8">
        <v>150</v>
      </c>
      <c r="B8"/>
      <c r="C8" s="4">
        <f t="shared" si="0"/>
        <v>61.697003408998626</v>
      </c>
      <c r="D8" s="4"/>
    </row>
    <row r="9" spans="1:4" x14ac:dyDescent="0.2">
      <c r="A9">
        <v>175</v>
      </c>
      <c r="B9">
        <v>68</v>
      </c>
      <c r="C9" s="4">
        <f t="shared" si="0"/>
        <v>66.575532944326412</v>
      </c>
      <c r="D9" s="4">
        <f>(B9-C9)^2</f>
        <v>2.029106392699382</v>
      </c>
    </row>
    <row r="10" spans="1:4" x14ac:dyDescent="0.2">
      <c r="A10">
        <v>225</v>
      </c>
      <c r="B10"/>
      <c r="C10" s="4">
        <f t="shared" si="0"/>
        <v>77.160086742908518</v>
      </c>
      <c r="D10" s="4"/>
    </row>
    <row r="11" spans="1:4" x14ac:dyDescent="0.2">
      <c r="A11">
        <v>275</v>
      </c>
      <c r="B11"/>
      <c r="C11" s="4">
        <f t="shared" si="0"/>
        <v>87.78788230586224</v>
      </c>
      <c r="D11" s="4"/>
    </row>
    <row r="12" spans="1:4" x14ac:dyDescent="0.2">
      <c r="A12">
        <v>350</v>
      </c>
      <c r="B12">
        <v>100</v>
      </c>
      <c r="C12" s="4">
        <f t="shared" si="0"/>
        <v>102.04377137516724</v>
      </c>
      <c r="D12" s="4">
        <f>(B12-C12)^2</f>
        <v>4.1770014339529871</v>
      </c>
    </row>
    <row r="13" spans="1:4" x14ac:dyDescent="0.2">
      <c r="A13">
        <v>525</v>
      </c>
      <c r="B13">
        <v>126</v>
      </c>
      <c r="C13" s="4">
        <f t="shared" si="0"/>
        <v>124.44748526759903</v>
      </c>
      <c r="D13" s="4">
        <f>(B13-C13)^2</f>
        <v>2.4103019943220403</v>
      </c>
    </row>
    <row r="14" spans="1:4" x14ac:dyDescent="0.2">
      <c r="A14">
        <v>1000</v>
      </c>
      <c r="B14"/>
      <c r="C14" s="4">
        <f t="shared" si="0"/>
        <v>144.61701279657598</v>
      </c>
      <c r="D14" s="4"/>
    </row>
    <row r="15" spans="1:4" x14ac:dyDescent="0.2">
      <c r="A15">
        <v>1500</v>
      </c>
      <c r="B15"/>
      <c r="C15" s="4">
        <f t="shared" si="0"/>
        <v>149.42347537247323</v>
      </c>
      <c r="D15" s="4"/>
    </row>
    <row r="16" spans="1:4" x14ac:dyDescent="0.2">
      <c r="A16">
        <v>2000</v>
      </c>
      <c r="B16"/>
      <c r="C16" s="4">
        <f t="shared" si="0"/>
        <v>151.04209321450028</v>
      </c>
      <c r="D16" s="4"/>
    </row>
    <row r="17" spans="1:4" x14ac:dyDescent="0.2">
      <c r="A17">
        <v>3500</v>
      </c>
      <c r="B17">
        <v>152</v>
      </c>
      <c r="C17" s="4">
        <f t="shared" si="0"/>
        <v>152.33458308918509</v>
      </c>
      <c r="D17" s="4">
        <f>(B17-C17)^2</f>
        <v>0.11194584356863659</v>
      </c>
    </row>
    <row r="18" spans="1:4" x14ac:dyDescent="0.2">
      <c r="A18"/>
      <c r="B18"/>
      <c r="C18" s="3" t="s">
        <v>58</v>
      </c>
      <c r="D18" s="4">
        <f>SUM(D5:D17)</f>
        <v>9.0862304239097913</v>
      </c>
    </row>
    <row r="19" spans="1:4" x14ac:dyDescent="0.2">
      <c r="A19" s="2" t="s">
        <v>53</v>
      </c>
      <c r="B19"/>
      <c r="C19"/>
      <c r="D19"/>
    </row>
    <row r="20" spans="1:4" s="3" customFormat="1" x14ac:dyDescent="0.2">
      <c r="A20" t="s">
        <v>49</v>
      </c>
      <c r="B20" t="s">
        <v>50</v>
      </c>
      <c r="C20" t="s">
        <v>51</v>
      </c>
      <c r="D20" t="s">
        <v>52</v>
      </c>
    </row>
    <row r="21" spans="1:4" x14ac:dyDescent="0.2">
      <c r="A21" s="4">
        <v>47.598226344594373</v>
      </c>
      <c r="B21" s="4">
        <v>152.84206977424014</v>
      </c>
      <c r="C21" s="4">
        <v>2.2845596259334076</v>
      </c>
      <c r="D21" s="4">
        <v>605287.8479985192</v>
      </c>
    </row>
  </sheetData>
  <printOptions horizontalCentered="1" verticalCentered="1" headings="1" gridLines="1" gridLinesSet="0"/>
  <pageMargins left="0.75" right="0.75" top="1" bottom="1" header="0.5" footer="0.5"/>
  <pageSetup orientation="portrait" horizontalDpi="300" verticalDpi="300" r:id="rId1"/>
  <headerFooter alignWithMargins="0">
    <oddFooter>&amp;C&amp;"Arial,Bold"Exhibit 14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4</vt:i4>
      </vt:variant>
    </vt:vector>
  </HeadingPairs>
  <TitlesOfParts>
    <vt:vector size="5" baseType="lpstr">
      <vt:lpstr>Arkusz1</vt:lpstr>
      <vt:lpstr>a</vt:lpstr>
      <vt:lpstr>b</vt:lpstr>
      <vt:lpstr>c_</vt:lpstr>
      <vt:lpstr>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2019-08-06T18:57:08Z</dcterms:created>
  <dcterms:modified xsi:type="dcterms:W3CDTF">2019-08-06T18:57:08Z</dcterms:modified>
</cp:coreProperties>
</file>